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CF63C64C-2BC6-4725-BAB5-7BB95819A7E8}" xr6:coauthVersionLast="47" xr6:coauthVersionMax="47" xr10:uidLastSave="{00000000-0000-0000-0000-000000000000}"/>
  <bookViews>
    <workbookView xWindow="-120" yWindow="-120" windowWidth="29040" windowHeight="15720" tabRatio="500" xr2:uid="{00000000-000D-0000-FFFF-FFFF00000000}"/>
  </bookViews>
  <sheets>
    <sheet name="05-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5" i="1" l="1"/>
  <c r="H45" i="1"/>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<sst xmlns="http://schemas.openxmlformats.org/spreadsheetml/2006/main" count="192" uniqueCount="69">
  <si>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</si>
  <si>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</si>
  <si>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</si>
  <si>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</si>
  <si>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</si>
  <si>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</si>
  <si>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</si>
  <si>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</si>
  <si>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</si>
  <si>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</si>
  <si>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</si>
  <si>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</si>
  <si>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</si>
  <si>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</si>
  <si>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</si>
  <si>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</si>
  <si>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</si>
  <si>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</si>
  <si>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</si>
  <si>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</si>
  <si>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</si>
  <si>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</si>
  <si>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</si>
  <si>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</si>
  <si>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</si>
  <si>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</si>
  <si>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</si>
  <si>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</si>
  <si>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</si>
  <si>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</si>
  <si>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</si>
  <si>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</si>
  <si>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</si>
  <si>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</si>
  <si>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</si>
  <si>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</si>
  <si>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</si>
  <si>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</si>
  <si>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</si>
  <si>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</si>
  <si>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</si>
  <si>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</si>
  <si>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</si>
  <si>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</si>
  <si>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</si>
  <si>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</si>
  <si>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</si>
  <si>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</si>
  <si>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</si>
  <si>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</si>
  <si>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</si>
  <si>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</si>
  <si>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</si>
  <si>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</si>
  <si>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</si>
  <si>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</si>
  <si>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</si>
  <si>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</si>
  <si>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</si>
  <si>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</si>
  <si>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</si>
  <si>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</si>
  <si>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</si>
  <si>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</si>
  <si>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</si>
  <si>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</si>
  <si>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75ª Reunião Ordinária</t>
  </si>
  <si>
    <t>PL 134/25</t>
  </si>
  <si>
    <t>PL 456/25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</si>
</sst>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1">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topLeftCell="A25" zoomScale="90" zoomScaleNormal="90" workbookViewId="0">
      <selection activeCell="I40" sqref="I40"/>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66</v>
      </c>
      <c r="E1" s="1" t="s">
        <v>1</v>
      </c>
      <c r="F1" s="3">
        <v>45905</v>
      </c>
      <c r="G1" s="4" t="s">
        <v>2</v>
      </c>
    </row>
    <row r="2" spans="1:1023" ht="15" hidden="1" customHeight="1" x14ac:dyDescent="0.25">
      <c r="D2" s="2">
        <f>COUNTA(G3:IM3)</f>
        <v>3</v>
      </c>
      <c r="E2" s="2"/>
      <c r="F2" s="2"/>
    </row>
    <row r="3" spans="1:1023" s="5" customFormat="1" ht="51" x14ac:dyDescent="0.2">
      <c r="A3" s="5" t="s">
        <v>3</v>
      </c>
      <c r="B3" s="5" t="s">
        <v>4</v>
      </c>
      <c r="C3" s="5" t="s">
        <v>5</v>
      </c>
      <c r="D3" s="5" t="s">
        <v>6</v>
      </c>
      <c r="F3" s="5" t="s">
        <v>7</v>
      </c>
      <c r="G3" s="5" t="s">
        <v>8</v>
      </c>
      <c r="H3" s="6" t="s">
        <v>67</v>
      </c>
      <c r="I3" s="6" t="s">
        <v>68</v>
      </c>
      <c r="J3" s="6"/>
      <c r="K3" s="6"/>
      <c r="L3" s="6"/>
      <c r="M3" s="6"/>
      <c r="N3" s="6"/>
      <c r="O3" s="6"/>
      <c r="P3" s="6"/>
      <c r="IM3" s="7"/>
      <c r="AMB3"/>
      <c r="AMC3"/>
      <c r="AMD3"/>
      <c r="AME3"/>
      <c r="AMF3"/>
      <c r="AMG3"/>
      <c r="AMH3"/>
      <c r="AMI3"/>
    </row>
    <row r="4" spans="1:1023"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B4"/>
      <c r="AMC4"/>
      <c r="AMD4"/>
      <c r="AME4"/>
      <c r="AMF4"/>
      <c r="AMG4"/>
      <c r="AMH4"/>
      <c r="AMI4"/>
    </row>
    <row r="5" spans="1:1023" s="8" customFormat="1" x14ac:dyDescent="0.2">
      <c r="A5" s="8">
        <f ca="1">COUNTIF(G5:OFFSET(G5,0,$D$2-1),"P")+COUNTIF(G5:OFFSET(G5,0,$D$2-1),"X")</f>
        <v>2</v>
      </c>
      <c r="B5" s="8">
        <f t="shared" si="0"/>
        <v>3</v>
      </c>
      <c r="C5" s="9">
        <f ca="1">(COUNTIF(G5:OFFSET(G5,0,$D$2-1),"P")/$D$2)+(COUNTIF(G5:OFFSET(G5,0,$D$2-1),"X")/$D$2)</f>
        <v>0.66666666666666663</v>
      </c>
      <c r="D5" s="10" t="str">
        <f t="shared" ca="1" si="1"/>
        <v>PRESENTE</v>
      </c>
      <c r="E5" s="10" t="str">
        <f t="shared" ca="1" si="2"/>
        <v>P</v>
      </c>
      <c r="F5" s="10" t="s">
        <v>28</v>
      </c>
      <c r="G5" s="8" t="s">
        <v>9</v>
      </c>
      <c r="H5" s="8" t="s">
        <v>9</v>
      </c>
      <c r="I5" s="8" t="s">
        <v>15</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0" t="s">
        <v>10</v>
      </c>
      <c r="G6" s="8" t="s">
        <v>9</v>
      </c>
      <c r="H6" s="8" t="s">
        <v>9</v>
      </c>
      <c r="I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23</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9</v>
      </c>
      <c r="I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0</v>
      </c>
      <c r="B17" s="8">
        <f t="shared" si="0"/>
        <v>3</v>
      </c>
      <c r="C17" s="9">
        <f ca="1">(COUNTIF(G17:OFFSET(G17,0,$D$2-1),"P")/$D$2)+(COUNTIF(G17:OFFSET(G17,0,$D$2-1),"X")/$D$2)</f>
        <v>0</v>
      </c>
      <c r="D17" s="10" t="str">
        <f t="shared" ca="1" si="1"/>
        <v>AUSENTE</v>
      </c>
      <c r="E17" s="10" t="str">
        <f t="shared" ca="1" si="2"/>
        <v>F</v>
      </c>
      <c r="F17" s="10" t="s">
        <v>38</v>
      </c>
      <c r="G17" s="8" t="s">
        <v>15</v>
      </c>
      <c r="H17" s="8" t="s">
        <v>15</v>
      </c>
      <c r="I17" s="8" t="s">
        <v>15</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0" t="s">
        <v>41</v>
      </c>
      <c r="G20" s="8" t="s">
        <v>9</v>
      </c>
      <c r="H20" s="8" t="s">
        <v>9</v>
      </c>
      <c r="I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0" t="s">
        <v>42</v>
      </c>
      <c r="G21" s="8" t="s">
        <v>9</v>
      </c>
      <c r="H21" s="8" t="s">
        <v>9</v>
      </c>
      <c r="I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0" t="s">
        <v>45</v>
      </c>
      <c r="G25" s="8" t="s">
        <v>9</v>
      </c>
      <c r="H25" s="8" t="s">
        <v>9</v>
      </c>
      <c r="I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9</v>
      </c>
      <c r="I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IF($C33&gt;=0.5,"P","F")</f>
        <v>P</v>
      </c>
      <c r="F35" s="10" t="s">
        <v>55</v>
      </c>
      <c r="G35" s="8" t="s">
        <v>9</v>
      </c>
      <c r="H35" s="8" t="s">
        <v>23</v>
      </c>
      <c r="I35" s="8" t="s">
        <v>9</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0" t="s">
        <v>56</v>
      </c>
      <c r="G36" s="8" t="s">
        <v>9</v>
      </c>
      <c r="H36" s="8" t="s">
        <v>9</v>
      </c>
      <c r="I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2</v>
      </c>
      <c r="B40" s="8">
        <f t="shared" si="0"/>
        <v>3</v>
      </c>
      <c r="C40" s="9">
        <f ca="1">(COUNTIF(G40:OFFSET(G40,0,$D$2-1),"P")/$D$2)+(COUNTIF(G40:OFFSET(G40,0,$D$2-1),"X")/$D$2)</f>
        <v>0.66666666666666663</v>
      </c>
      <c r="D40" s="10" t="str">
        <f t="shared" ca="1" si="1"/>
        <v>PRESENTE</v>
      </c>
      <c r="E40" s="10" t="str">
        <f ca="1">IF($C39&gt;=0.5,"P","F")</f>
        <v>P</v>
      </c>
      <c r="F40" s="10" t="s">
        <v>60</v>
      </c>
      <c r="G40" s="8" t="s">
        <v>9</v>
      </c>
      <c r="H40" s="8" t="s">
        <v>9</v>
      </c>
      <c r="I40" s="8" t="s">
        <v>15</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40</v>
      </c>
      <c r="H45" s="13">
        <f t="shared" ref="H45:I45" si="4">COUNTIF(H4:H44,"P")+COUNTIF(H4:H44,"X")</f>
        <v>40</v>
      </c>
      <c r="I45" s="13">
        <f t="shared" si="4"/>
        <v>38</v>
      </c>
      <c r="Q45" s="13">
        <f t="shared" ref="Q45:BG45" si="5">COUNTIF(Q4:Q44,"P")+COUNTIF(Q4:Q44,"X")</f>
        <v>0</v>
      </c>
      <c r="R45" s="13">
        <f t="shared" si="5"/>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0" t="s">
        <v>25</v>
      </c>
      <c r="B55" s="20"/>
      <c r="C55" s="20"/>
      <c r="D55" s="20"/>
      <c r="E55" s="20"/>
      <c r="F55" s="20"/>
      <c r="G55" s="20"/>
      <c r="H55" s="19"/>
      <c r="I55" s="19"/>
      <c r="J55" s="18"/>
      <c r="K55" s="18"/>
      <c r="L55" s="18"/>
      <c r="M55" s="17"/>
      <c r="N55" s="17"/>
      <c r="O55" s="17"/>
      <c r="P55" s="17"/>
    </row>
    <row r="56" spans="1:16" ht="13.5" thickBot="1" x14ac:dyDescent="0.25"/>
    <row r="57" spans="1:16" ht="24" customHeight="1" thickBot="1" x14ac:dyDescent="0.25">
      <c r="A57" s="20" t="s">
        <v>26</v>
      </c>
      <c r="B57" s="20"/>
      <c r="C57" s="20"/>
      <c r="D57" s="20"/>
      <c r="E57" s="20"/>
      <c r="F57" s="20"/>
      <c r="G57" s="20"/>
      <c r="H57" s="19"/>
      <c r="I57" s="19"/>
      <c r="J57" s="18"/>
      <c r="K57" s="18"/>
      <c r="L57" s="18"/>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50" priority="401" operator="equal">
      <formula>"X"</formula>
    </cfRule>
    <cfRule type="cellIs" dxfId="49" priority="402" operator="equal">
      <formula>"F"</formula>
    </cfRule>
    <cfRule type="cellIs" dxfId="48" priority="403" operator="equal">
      <formula>"P"</formula>
    </cfRule>
  </conditionalFormatting>
  <conditionalFormatting sqref="M1:IM2">
    <cfRule type="cellIs" dxfId="47" priority="82" operator="equal">
      <formula>"X"</formula>
    </cfRule>
    <cfRule type="cellIs" dxfId="46" priority="83" operator="equal">
      <formula>"F"</formula>
    </cfRule>
    <cfRule type="cellIs" dxfId="45" priority="84" operator="equal">
      <formula>"P"</formula>
    </cfRule>
  </conditionalFormatting>
  <conditionalFormatting sqref="M39:IM65536">
    <cfRule type="cellIs" dxfId="44" priority="250" operator="equal">
      <formula>"X"</formula>
    </cfRule>
    <cfRule type="cellIs" dxfId="43" priority="251" operator="equal">
      <formula>"F"</formula>
    </cfRule>
    <cfRule type="cellIs" dxfId="42" priority="252" operator="equal">
      <formula>"P"</formula>
    </cfRule>
  </conditionalFormatting>
  <conditionalFormatting sqref="J4:J65536">
    <cfRule type="cellIs" dxfId="29" priority="25" operator="equal">
      <formula>"X"</formula>
    </cfRule>
    <cfRule type="cellIs" dxfId="28" priority="26" operator="equal">
      <formula>"F"</formula>
    </cfRule>
    <cfRule type="cellIs" dxfId="27" priority="27" operator="equal">
      <formula>"P"</formula>
    </cfRule>
  </conditionalFormatting>
  <conditionalFormatting sqref="J1:J2">
    <cfRule type="cellIs" dxfId="26" priority="28" operator="equal">
      <formula>"X"</formula>
    </cfRule>
    <cfRule type="cellIs" dxfId="25" priority="29" operator="equal">
      <formula>"F"</formula>
    </cfRule>
    <cfRule type="cellIs" dxfId="24" priority="30" operator="equal">
      <formula>"P"</formula>
    </cfRule>
  </conditionalFormatting>
  <conditionalFormatting sqref="K4:K65536">
    <cfRule type="cellIs" dxfId="23" priority="19" operator="equal">
      <formula>"X"</formula>
    </cfRule>
    <cfRule type="cellIs" dxfId="22" priority="20" operator="equal">
      <formula>"F"</formula>
    </cfRule>
    <cfRule type="cellIs" dxfId="21" priority="21" operator="equal">
      <formula>"P"</formula>
    </cfRule>
  </conditionalFormatting>
  <conditionalFormatting sqref="K1:K2">
    <cfRule type="cellIs" dxfId="20" priority="22" operator="equal">
      <formula>"X"</formula>
    </cfRule>
    <cfRule type="cellIs" dxfId="19" priority="23" operator="equal">
      <formula>"F"</formula>
    </cfRule>
    <cfRule type="cellIs" dxfId="18" priority="24" operator="equal">
      <formula>"P"</formula>
    </cfRule>
  </conditionalFormatting>
  <conditionalFormatting sqref="L4:L65536">
    <cfRule type="cellIs" dxfId="17" priority="13" operator="equal">
      <formula>"X"</formula>
    </cfRule>
    <cfRule type="cellIs" dxfId="16" priority="14" operator="equal">
      <formula>"F"</formula>
    </cfRule>
    <cfRule type="cellIs" dxfId="15" priority="15" operator="equal">
      <formula>"P"</formula>
    </cfRule>
  </conditionalFormatting>
  <conditionalFormatting sqref="L1:L2">
    <cfRule type="cellIs" dxfId="14" priority="16" operator="equal">
      <formula>"X"</formula>
    </cfRule>
    <cfRule type="cellIs" dxfId="13" priority="17" operator="equal">
      <formula>"F"</formula>
    </cfRule>
    <cfRule type="cellIs" dxfId="12" priority="18"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2025-09-05T19:13:15Z</dcterms:modified>
  <dc:language>pt-BR</dc:language>
</cp:coreProperties>
</file>